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Users\e_hil\Downloads\"/>
    </mc:Choice>
  </mc:AlternateContent>
  <xr:revisionPtr revIDLastSave="0" documentId="13_ncr:1_{C61E6BE9-D6A0-47D3-A2C9-1B946BD0FDC5}" xr6:coauthVersionLast="46" xr6:coauthVersionMax="46" xr10:uidLastSave="{00000000-0000-0000-0000-000000000000}"/>
  <bookViews>
    <workbookView xWindow="-120" yWindow="-120" windowWidth="29040" windowHeight="15840" tabRatio="669" xr2:uid="{17B36F15-1AEA-4098-B732-735CDD6E005C}"/>
  </bookViews>
  <sheets>
    <sheet name="Captain Bob's Handy Lake Chart" sheetId="3" r:id="rId1"/>
    <sheet name="Scanned" sheetId="2" r:id="rId2"/>
    <sheet name="Scanned OCR numbers" sheetId="1" r:id="rId3"/>
    <sheet name="Screenshots of measurments" sheetId="4" r:id="rId4"/>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8" i="3" l="1"/>
  <c r="R9" i="3" s="1"/>
  <c r="F4" i="3"/>
  <c r="J4" i="3"/>
  <c r="Q4" i="3"/>
  <c r="M14" i="3"/>
  <c r="Q18" i="3"/>
  <c r="R17" i="3"/>
  <c r="N5" i="3"/>
  <c r="E4" i="3"/>
  <c r="P4" i="3"/>
  <c r="D16" i="3"/>
  <c r="D15" i="3"/>
  <c r="O4" i="3" s="1"/>
  <c r="D14" i="3"/>
  <c r="Q14" i="3"/>
  <c r="H14" i="3"/>
  <c r="N12" i="3"/>
  <c r="E18" i="3"/>
  <c r="R5" i="3" s="1"/>
  <c r="G18" i="3"/>
  <c r="H18" i="3"/>
  <c r="R8" i="3" s="1"/>
  <c r="R10" i="3"/>
  <c r="J18" i="3"/>
  <c r="K18" i="3"/>
  <c r="R11" i="3"/>
  <c r="L18" i="3"/>
  <c r="R12" i="3" s="1"/>
  <c r="R13" i="3"/>
  <c r="M18" i="3"/>
  <c r="P18" i="3"/>
  <c r="R16" i="3"/>
  <c r="R15" i="3"/>
  <c r="O18" i="3"/>
  <c r="R6" i="3"/>
  <c r="F18" i="3"/>
  <c r="D18" i="3"/>
  <c r="R4" i="3"/>
</calcChain>
</file>

<file path=xl/sharedStrings.xml><?xml version="1.0" encoding="utf-8"?>
<sst xmlns="http://schemas.openxmlformats.org/spreadsheetml/2006/main" count="154" uniqueCount="147">
  <si>
    <t>Captain Bob's Handy Mileage Chart</t>
  </si>
  <si>
    <t>Dam GHM 76 Falls BCM SD/JM WCM* Harmon Ali II CBM LFM BRM London**</t>
  </si>
  <si>
    <t>Dam 4.5 8.0 12.4 11.3 16.2 17.6 19.6 38.0 54.0 55.0 75.0</t>
  </si>
  <si>
    <t>GHM 4.5 3.3 14.3 13.2 18.2 19.3 20.9 34.0 46.8 47.4 67.4</t>
  </si>
  <si>
    <t>76 Falls 8.0 3.3 18.0 17.3 22.1 23.0 25.2 37.0 53.2 54.3 83.0</t>
  </si>
  <si>
    <t>BCM 12.4 14.3 18.0 11.7 16.5 18.0 19.4 32.5 45.0 45.9 65.9</t>
  </si>
  <si>
    <t>SD/JM 11.3 13.2 17.3 11.7 5.0 7.5 8.9 22.0 34.8 35.4 55.4</t>
  </si>
  <si>
    <t>WCM* 16.2 18.2 22.1 16.5 5.0 8.8 4.3 23.2 36.0 38.9 66.5</t>
  </si>
  <si>
    <t>Harmon 17.6 19.3 23.0 18.0 7.5 8.8 13.0 17.8 34.2 34.0 57.4</t>
  </si>
  <si>
    <t>Ali II 19.6 20.9 25.2 19.4 8.9 4.3 13.0 26.5 39.3 39.9 59.9</t>
  </si>
  <si>
    <t>CBM 38.0 34.0 37.0 32.5 22.0 23.2 17.8 26.5 12.8 13.4 33.4</t>
  </si>
  <si>
    <t>LFM 54.0 46.8 53.2 45.0 34.8 36.0 34.2 39.3 12.8 14.6 34.6</t>
  </si>
  <si>
    <t>BRM 55.0 47.4 54.3 45.9 35.4 38.9 34.0 39.9 13.4 14.6 20.0</t>
  </si>
  <si>
    <t>London** 75.0 67.4 83.0 65.9 55.4 66.5 57.4 59.9 33.4 34.6 20.0</t>
  </si>
  <si>
    <t>All dutances should be couidered appro:rima.te. They were calculated wing Garmin GPS Software and mea.llured along the center of the channelii. (Your actual boating di.'ltance might be slightly less.)</t>
  </si>
  <si>
    <t>Mileage Chart and Coma.er List provided by lakecumberland.com furum members Captain Bob and Weekends.</t>
  </si>
  <si>
    <t>*Nore: Wolf Creek Marina WCM was once called Cave Springs Marina and befure rhat Alligaror I.</t>
  </si>
  <si>
    <t>¥•Note: London Dock is no longer operational. No fuel, no transient docks.</t>
  </si>
  <si>
    <t>CONfACT PHONE</t>
  </si>
  <si>
    <t>Water Patrol (800) 252-5378</t>
  </si>
  <si>
    <t>Marine Assist/Towing (877) 662-2555</t>
  </si>
  <si>
    <t>GHM Grider Hill Marina 606-387-5501</t>
  </si>
  <si>
    <t>BCM Beaver Creek Marina 606-348-7280</t>
  </si>
  <si>
    <t>SD Stare Dock 270-343-6000</t>
  </si>
  <si>
    <t>JM Jamestown Marina 270-343-5253</t>
  </si>
  <si>
    <t>WCM Wolf Creek Marina 270-866-3634</t>
  </si>
  <si>
    <t>Ali II Alligator II Marina 270-866-6616</t>
  </si>
  <si>
    <t>CBM Conley Bonom Marina 606-348-635 l</t>
  </si>
  <si>
    <t>LFM Lees Foni Marina 606-636-6426</t>
  </si>
  <si>
    <t>BRM Burnside Marina 606-561-4223</t>
  </si>
  <si>
    <t>ACT PHONE</t>
  </si>
  <si>
    <t>(866) 620-5151</t>
  </si>
  <si>
    <t>866-387-5501</t>
  </si>
  <si>
    <t>888-782-8336</t>
  </si>
  <si>
    <t>VHF</t>
  </si>
  <si>
    <t>18 &amp;24</t>
  </si>
  <si>
    <t>16 &amp;72</t>
  </si>
  <si>
    <t>Lake Cumber/a,ul. Boating Guule-83</t>
  </si>
  <si>
    <t>Dam</t>
  </si>
  <si>
    <t>GHM</t>
  </si>
  <si>
    <t>76 Falls</t>
  </si>
  <si>
    <t>BCM</t>
  </si>
  <si>
    <t>WCM</t>
  </si>
  <si>
    <t>Conley aka CBM</t>
  </si>
  <si>
    <t>LFM</t>
  </si>
  <si>
    <t>BRM</t>
  </si>
  <si>
    <t>BRM aka Burnside</t>
  </si>
  <si>
    <t>LFM - LeesFord</t>
  </si>
  <si>
    <t>London</t>
  </si>
  <si>
    <t>CBM</t>
  </si>
  <si>
    <t>LCM</t>
  </si>
  <si>
    <t>SouthFork Party aka SFP</t>
  </si>
  <si>
    <t>Lake Cumberland Mileage Chart &amp; Contacts</t>
  </si>
  <si>
    <t>PHONE</t>
  </si>
  <si>
    <t>ALT Phone</t>
  </si>
  <si>
    <t>Water Patrol</t>
  </si>
  <si>
    <t>(800) 252-5378</t>
  </si>
  <si>
    <t xml:space="preserve">Marine Assist/Towing </t>
  </si>
  <si>
    <t>(877) 662-2555</t>
  </si>
  <si>
    <t>606-387-5501</t>
  </si>
  <si>
    <t>606-348-7280</t>
  </si>
  <si>
    <t>270-343-5253</t>
  </si>
  <si>
    <t>270-866-3634</t>
  </si>
  <si>
    <t>270-866-6616</t>
  </si>
  <si>
    <t xml:space="preserve"> 606-636-6426</t>
  </si>
  <si>
    <t>606-561-4223</t>
  </si>
  <si>
    <t>18 &amp; 24</t>
  </si>
  <si>
    <t>16 &amp; 72</t>
  </si>
  <si>
    <t>(866)-387-5501</t>
  </si>
  <si>
    <t>Marina Rowena</t>
  </si>
  <si>
    <t>(606) 206-7488</t>
  </si>
  <si>
    <t>M@R</t>
  </si>
  <si>
    <t>SD</t>
  </si>
  <si>
    <t>JRM</t>
  </si>
  <si>
    <t>Contact</t>
  </si>
  <si>
    <t>*London</t>
  </si>
  <si>
    <t>*Wolf Creek - WCM</t>
  </si>
  <si>
    <t>(513) 383-2648</t>
  </si>
  <si>
    <t>Boone Docks Resort</t>
  </si>
  <si>
    <t>BDR</t>
  </si>
  <si>
    <t>Boone Docks Resort aka BDR</t>
  </si>
  <si>
    <t>Marina Rowena aka M@R</t>
  </si>
  <si>
    <t>Grider Hill Marina aka GHM</t>
  </si>
  <si>
    <t>BCM - Beaver Creek Marina</t>
  </si>
  <si>
    <t>State Dock/Jamestown Marinas</t>
  </si>
  <si>
    <t>the late Donald Forsythe</t>
  </si>
  <si>
    <t xml:space="preserve">All distances should be considered approximate. The originals were calculated by Captain Bob and Weekends using Garmin GPS Software and measured along the center of the channel. (Your actual boating distance might be slightly more or less.)  Those updated since the original version were using the satellite mode google maps measure feature and also following center of the channel. </t>
  </si>
  <si>
    <t>This Sheet has been updated and kept in respect &amp; memory of Captain Bob S.   and</t>
  </si>
  <si>
    <t>GPS</t>
  </si>
  <si>
    <t>Street Address</t>
  </si>
  <si>
    <t>N/A</t>
  </si>
  <si>
    <t>115 Grider Hill Dock Rd, Albany, KY 42602</t>
  </si>
  <si>
    <t>Lake Cumberland Marina aka LCM aka Alligator II</t>
  </si>
  <si>
    <t>36.823659, -85.118659</t>
  </si>
  <si>
    <t>36.861768, -84.979461</t>
  </si>
  <si>
    <t>8929 West, KY-92, Monticello, KY 42633</t>
  </si>
  <si>
    <t xml:space="preserve">State Dock </t>
  </si>
  <si>
    <t>36.931021, -85.045571</t>
  </si>
  <si>
    <t>6365 State Park Rd, Jamestown, KY 42629</t>
  </si>
  <si>
    <t>9 &amp; 14</t>
  </si>
  <si>
    <t>3677 South Highway 92, Jamestown, KY 42629</t>
  </si>
  <si>
    <t>36.935096, -85.044336</t>
  </si>
  <si>
    <t>36.954410, -84.973493</t>
  </si>
  <si>
    <t>782 Island Ramp Rd, Nancy, KY 42544</t>
  </si>
  <si>
    <t>1-877-363-9911</t>
  </si>
  <si>
    <t>2108 State Hwy 1383, Russell Springs, KY 42642</t>
  </si>
  <si>
    <t>36.988059, -84.926959</t>
  </si>
  <si>
    <t xml:space="preserve">Conley Bottom Marina </t>
  </si>
  <si>
    <t>Lake Cumberland Marina aka Alligator II aka Indian Hills Alligator Resort</t>
  </si>
  <si>
    <t>36.955498, -84.827130</t>
  </si>
  <si>
    <t>270 Conley Bottom Road, Monticello, KY 42633</t>
  </si>
  <si>
    <t>37.047517, -84.669977</t>
  </si>
  <si>
    <t>451 Lee's Ford Dock Rd, Nancy, KY 42544</t>
  </si>
  <si>
    <t>606-348-6351</t>
  </si>
  <si>
    <t>info@conleybottom.com</t>
  </si>
  <si>
    <t>606-383-2565</t>
  </si>
  <si>
    <t>36.985362, -84.605709</t>
  </si>
  <si>
    <t>680 W Lakeshore Dr, Burnside, KY 42519</t>
  </si>
  <si>
    <t>36.863234, -85.084060</t>
  </si>
  <si>
    <t>11565 State Hwy 558, Albany, KY 42602</t>
  </si>
  <si>
    <t>Fax: 513-777-1923</t>
  </si>
  <si>
    <t>832 Hewiing Ridge, Burnside Kentucky,  42519</t>
  </si>
  <si>
    <t>36.946181, -84.416485</t>
  </si>
  <si>
    <t>Wolf Creek Marina  aka Cave Springs Marina</t>
  </si>
  <si>
    <t>Burnside Marina aka Safe Harbor Burnside</t>
  </si>
  <si>
    <t>Jamestown Resort Marina aka Safe Harbor Jamestown</t>
  </si>
  <si>
    <t>Lees Ford Marina</t>
  </si>
  <si>
    <t>Beaver Creek Marina - Safe Harbor Beaver Creek</t>
  </si>
  <si>
    <t>Grider Hill Marina - Safe Harbor</t>
  </si>
  <si>
    <t>270-344-Lake (5253)</t>
  </si>
  <si>
    <t>(Service 866-767-5253)</t>
  </si>
  <si>
    <r>
      <t>GHM</t>
    </r>
    <r>
      <rPr>
        <sz val="11"/>
        <color theme="1"/>
        <rFont val="Calibri"/>
        <family val="2"/>
        <scheme val="minor"/>
      </rPr>
      <t xml:space="preserve">       </t>
    </r>
    <r>
      <rPr>
        <u/>
        <sz val="4"/>
        <color theme="1"/>
        <rFont val="Calibri"/>
        <family val="2"/>
        <scheme val="minor"/>
      </rPr>
      <t>Grider Hill Marina</t>
    </r>
  </si>
  <si>
    <r>
      <t>BCM</t>
    </r>
    <r>
      <rPr>
        <sz val="11"/>
        <color theme="1"/>
        <rFont val="Calibri"/>
        <family val="2"/>
        <scheme val="minor"/>
      </rPr>
      <t xml:space="preserve">       </t>
    </r>
    <r>
      <rPr>
        <u/>
        <sz val="4"/>
        <color theme="1"/>
        <rFont val="Calibri"/>
        <family val="2"/>
        <scheme val="minor"/>
      </rPr>
      <t>Beaver Creek Marina</t>
    </r>
  </si>
  <si>
    <r>
      <rPr>
        <u/>
        <sz val="10.5"/>
        <color theme="1"/>
        <rFont val="Calibri"/>
        <family val="2"/>
        <scheme val="minor"/>
      </rPr>
      <t>State/JRM</t>
    </r>
    <r>
      <rPr>
        <sz val="11"/>
        <color theme="1"/>
        <rFont val="Calibri"/>
        <family val="2"/>
        <scheme val="minor"/>
      </rPr>
      <t xml:space="preserve">       </t>
    </r>
    <r>
      <rPr>
        <u/>
        <sz val="4"/>
        <color theme="1"/>
        <rFont val="Calibri"/>
        <family val="2"/>
        <scheme val="minor"/>
      </rPr>
      <t>Jamestown Marina</t>
    </r>
  </si>
  <si>
    <r>
      <t>WCM</t>
    </r>
    <r>
      <rPr>
        <sz val="11"/>
        <color theme="1"/>
        <rFont val="Calibri"/>
        <family val="2"/>
        <scheme val="minor"/>
      </rPr>
      <t xml:space="preserve">       </t>
    </r>
    <r>
      <rPr>
        <u/>
        <sz val="4"/>
        <color theme="1"/>
        <rFont val="Calibri"/>
        <family val="2"/>
        <scheme val="minor"/>
      </rPr>
      <t>Wolf Creek Marina</t>
    </r>
  </si>
  <si>
    <r>
      <t>CBM</t>
    </r>
    <r>
      <rPr>
        <sz val="11"/>
        <color theme="1"/>
        <rFont val="Calibri"/>
        <family val="2"/>
        <scheme val="minor"/>
      </rPr>
      <t xml:space="preserve">       </t>
    </r>
    <r>
      <rPr>
        <u/>
        <sz val="4"/>
        <color theme="1"/>
        <rFont val="Calibri"/>
        <family val="2"/>
        <scheme val="minor"/>
      </rPr>
      <t>Conley Bottom Marina</t>
    </r>
  </si>
  <si>
    <r>
      <t>LFM</t>
    </r>
    <r>
      <rPr>
        <sz val="11"/>
        <color theme="1"/>
        <rFont val="Calibri"/>
        <family val="2"/>
        <scheme val="minor"/>
      </rPr>
      <t xml:space="preserve">       </t>
    </r>
    <r>
      <rPr>
        <u/>
        <sz val="4"/>
        <color theme="1"/>
        <rFont val="Calibri"/>
        <family val="2"/>
        <scheme val="minor"/>
      </rPr>
      <t>LeesFord Marina</t>
    </r>
  </si>
  <si>
    <r>
      <t>BRM</t>
    </r>
    <r>
      <rPr>
        <sz val="11"/>
        <color theme="1"/>
        <rFont val="Calibri"/>
        <family val="2"/>
        <scheme val="minor"/>
      </rPr>
      <t xml:space="preserve">       </t>
    </r>
    <r>
      <rPr>
        <u/>
        <sz val="4"/>
        <color theme="1"/>
        <rFont val="Calibri"/>
        <family val="2"/>
        <scheme val="minor"/>
      </rPr>
      <t>Burnside Marina</t>
    </r>
  </si>
  <si>
    <r>
      <t>SFP</t>
    </r>
    <r>
      <rPr>
        <sz val="11"/>
        <color theme="1"/>
        <rFont val="Calibri"/>
        <family val="2"/>
        <scheme val="minor"/>
      </rPr>
      <t xml:space="preserve">             </t>
    </r>
    <r>
      <rPr>
        <u/>
        <sz val="4"/>
        <color theme="1"/>
        <rFont val="Calibri"/>
        <family val="2"/>
        <scheme val="minor"/>
      </rPr>
      <t xml:space="preserve">South Fork Party </t>
    </r>
  </si>
  <si>
    <r>
      <t xml:space="preserve">M at R        </t>
    </r>
    <r>
      <rPr>
        <sz val="4"/>
        <color theme="1"/>
        <rFont val="Calibri"/>
        <family val="2"/>
        <scheme val="minor"/>
      </rPr>
      <t>Marina at Rowena</t>
    </r>
  </si>
  <si>
    <r>
      <t>BDR</t>
    </r>
    <r>
      <rPr>
        <sz val="11"/>
        <color theme="1"/>
        <rFont val="Calibri"/>
        <family val="2"/>
        <scheme val="minor"/>
      </rPr>
      <t xml:space="preserve">       </t>
    </r>
    <r>
      <rPr>
        <u/>
        <sz val="4"/>
        <color theme="1"/>
        <rFont val="Calibri"/>
        <family val="2"/>
        <scheme val="minor"/>
      </rPr>
      <t>Boone Docks Resort</t>
    </r>
  </si>
  <si>
    <r>
      <t>LCM/A2</t>
    </r>
    <r>
      <rPr>
        <sz val="11"/>
        <color theme="1"/>
        <rFont val="Calibri"/>
        <family val="2"/>
        <scheme val="minor"/>
      </rPr>
      <t xml:space="preserve">     </t>
    </r>
    <r>
      <rPr>
        <u/>
        <sz val="4"/>
        <color theme="1"/>
        <rFont val="Calibri"/>
        <family val="2"/>
        <scheme val="minor"/>
      </rPr>
      <t>Lake Cumberland Marina</t>
    </r>
  </si>
  <si>
    <t>Harmon (Jack's Branch)</t>
  </si>
  <si>
    <r>
      <t xml:space="preserve">Harmon    </t>
    </r>
    <r>
      <rPr>
        <u/>
        <sz val="4"/>
        <color theme="1"/>
        <rFont val="Calibri"/>
        <family val="2"/>
        <scheme val="minor"/>
      </rPr>
      <t>(Jack's Branch)</t>
    </r>
  </si>
  <si>
    <t>Last Updated by E_Hillman of LakeCumberlandBoaters.com 05-14-2021</t>
  </si>
  <si>
    <t>Screenshots</t>
  </si>
  <si>
    <r>
      <t xml:space="preserve">•Note:   Wolf Creek Marina WCM was once called Cave Springs Marina and before that the dock was located where Highway 76 ends at Alligator Creek and was called Alligator I.                                       •Note:   London Dock is no longer operational or even exists in its old location. No fuel, no transient docks.  That location is where the measurement is to;  is where the Lake and the Rockcastle River intersect 36.959901, -84.357303, The dock is now located at 36.945366, -84.415990 in a side creek and is known as Boone Docks Resort.  You should check ahead before making plans with Boone Docks Resort.                                     </t>
    </r>
    <r>
      <rPr>
        <i/>
        <sz val="8"/>
        <color theme="1"/>
        <rFont val="Calibri"/>
        <family val="2"/>
        <scheme val="minor"/>
      </rPr>
      <t xml:space="preserve">    (On 5-14-2021, corrected several measurment discrepancies that were calculated off of mileage from the origional chart, there are more updates to make but most should be fairly accurate now.  Feel free to suggest verified corrections screenshots are appreciated.  Significant changes made to London and Boone Docks distances)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</si>
</sst>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b/>
      <sz val="11"/>
      <color theme="0"/>
      <name val="Calibri"/>
      <family val="2"/>
      <scheme val="minor"/>
    </font>
    <font>
      <b/>
      <sz val="11"/>
      <color theme="1"/>
      <name val="Calibri"/>
      <family val="2"/>
      <scheme val="minor"/>
    </font>
    <font>
      <b/>
      <i/>
      <sz val="11"/>
      <color theme="0"/>
      <name val="Calibri"/>
      <family val="2"/>
      <scheme val="minor"/>
    </font>
    <font>
      <u/>
      <sz val="11"/>
      <color theme="10"/>
      <name val="Calibri"/>
      <family val="2"/>
      <scheme val="minor"/>
    </font>
    <font>
      <sz val="11"/>
      <name val="Calibri"/>
      <family val="2"/>
      <scheme val="minor"/>
    </font>
    <font>
      <sz val="9"/>
      <color theme="1"/>
      <name val="Calibri"/>
      <family val="2"/>
      <scheme val="minor"/>
    </font>
    <font>
      <sz val="8"/>
      <color theme="1"/>
      <name val="Calibri"/>
      <family val="2"/>
      <scheme val="minor"/>
    </font>
    <font>
      <sz val="8"/>
      <color theme="4" tint="-0.249977111117893"/>
      <name val="Calibri"/>
      <family val="2"/>
      <scheme val="minor"/>
    </font>
    <font>
      <sz val="8"/>
      <name val="Calibri"/>
      <family val="2"/>
      <scheme val="minor"/>
    </font>
    <font>
      <b/>
      <u/>
      <sz val="11"/>
      <color theme="1"/>
      <name val="Calibri"/>
      <family val="2"/>
      <scheme val="minor"/>
    </font>
    <font>
      <u/>
      <sz val="11"/>
      <color theme="1"/>
      <name val="Calibri"/>
      <family val="2"/>
      <scheme val="minor"/>
    </font>
    <font>
      <u/>
      <sz val="11"/>
      <name val="Calibri"/>
      <family val="2"/>
      <scheme val="minor"/>
    </font>
    <font>
      <sz val="12"/>
      <color rgb="FF000000"/>
      <name val="Times New Roman"/>
      <family val="1"/>
    </font>
    <font>
      <sz val="11"/>
      <color rgb="FF272E38"/>
      <name val="Arial"/>
      <family val="2"/>
    </font>
    <font>
      <u/>
      <sz val="8"/>
      <color theme="1"/>
      <name val="Calibri"/>
      <family val="2"/>
      <scheme val="minor"/>
    </font>
    <font>
      <u/>
      <sz val="4"/>
      <color theme="1"/>
      <name val="Calibri"/>
      <family val="2"/>
      <scheme val="minor"/>
    </font>
    <font>
      <u/>
      <sz val="10.5"/>
      <color theme="1"/>
      <name val="Calibri"/>
      <family val="2"/>
      <scheme val="minor"/>
    </font>
    <font>
      <sz val="4"/>
      <color theme="1"/>
      <name val="Calibri"/>
      <family val="2"/>
      <scheme val="minor"/>
    </font>
    <font>
      <i/>
      <sz val="8"/>
      <color theme="1"/>
      <name val="Calibri"/>
      <family val="2"/>
      <scheme val="minor"/>
    </font>
  </fonts>
  <fills count="5">
    <fill>
      <patternFill patternType="none"/>
    </fill>
    <fill>
      <patternFill patternType="gray125"/>
    </fill>
    <fill>
      <patternFill patternType="solid">
        <fgColor theme="1"/>
        <bgColor indexed="64"/>
      </patternFill>
    </fill>
    <fill>
      <patternFill patternType="solid">
        <fgColor theme="8" tint="0.59999389629810485"/>
        <bgColor indexed="64"/>
      </patternFill>
    </fill>
    <fill>
      <patternFill patternType="solid">
        <fgColor theme="0" tint="-4.9989318521683403E-2"/>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35">
    <xf numFmtId="0" fontId="0" fillId="0" borderId="0" xfId="0"/>
    <xf numFmtId="0" fontId="0" fillId="0" borderId="0" xfId="0" applyAlignment="1">
      <alignment horizontal="center"/>
    </xf>
    <xf numFmtId="164" fontId="0" fillId="0" borderId="0" xfId="0" applyNumberFormat="1"/>
    <xf numFmtId="0" fontId="2" fillId="0" borderId="0" xfId="0" applyFont="1"/>
    <xf numFmtId="0" fontId="0" fillId="2" borderId="0" xfId="0" applyFill="1"/>
    <xf numFmtId="0" fontId="1" fillId="2" borderId="0" xfId="0" applyFont="1" applyFill="1"/>
    <xf numFmtId="0" fontId="3" fillId="2" borderId="0" xfId="0" applyFont="1" applyFill="1"/>
    <xf numFmtId="0" fontId="4" fillId="0" borderId="0" xfId="1"/>
    <xf numFmtId="0" fontId="0" fillId="0" borderId="0" xfId="0" applyFill="1"/>
    <xf numFmtId="0" fontId="5" fillId="0" borderId="0" xfId="1" applyFont="1" applyAlignment="1">
      <alignment horizontal="center"/>
    </xf>
    <xf numFmtId="164" fontId="0" fillId="3" borderId="0" xfId="0" applyNumberFormat="1" applyFill="1"/>
    <xf numFmtId="0" fontId="0" fillId="3" borderId="0" xfId="0" applyFill="1"/>
    <xf numFmtId="0" fontId="6" fillId="0" borderId="0" xfId="0" applyFont="1" applyAlignment="1">
      <alignment horizontal="right"/>
    </xf>
    <xf numFmtId="0" fontId="0" fillId="0" borderId="0" xfId="0" applyAlignment="1">
      <alignment horizontal="left"/>
    </xf>
    <xf numFmtId="0" fontId="7" fillId="0" borderId="0" xfId="0" applyFont="1"/>
    <xf numFmtId="0" fontId="8" fillId="0" borderId="0" xfId="0" applyFont="1"/>
    <xf numFmtId="0" fontId="9" fillId="0" borderId="0" xfId="0" applyFont="1" applyAlignment="1">
      <alignment horizontal="center"/>
    </xf>
    <xf numFmtId="0" fontId="10" fillId="0" borderId="0" xfId="0" applyFont="1"/>
    <xf numFmtId="0" fontId="10" fillId="0" borderId="0" xfId="0" applyFont="1" applyAlignment="1">
      <alignment horizontal="center"/>
    </xf>
    <xf numFmtId="0" fontId="10" fillId="0" borderId="0" xfId="0" applyFont="1" applyAlignment="1">
      <alignment horizontal="left"/>
    </xf>
    <xf numFmtId="0" fontId="11" fillId="0" borderId="0" xfId="0" applyFont="1" applyAlignment="1">
      <alignment horizontal="center"/>
    </xf>
    <xf numFmtId="0" fontId="0" fillId="4" borderId="0" xfId="0" applyFill="1" applyAlignment="1">
      <alignment horizontal="center"/>
    </xf>
    <xf numFmtId="164" fontId="0" fillId="4" borderId="0" xfId="0" applyNumberFormat="1" applyFill="1"/>
    <xf numFmtId="0" fontId="5" fillId="0" borderId="0" xfId="0" applyFont="1" applyAlignment="1"/>
    <xf numFmtId="0" fontId="12" fillId="0" borderId="0" xfId="0" applyFont="1" applyAlignment="1"/>
    <xf numFmtId="0" fontId="13" fillId="0" borderId="0" xfId="0" applyFont="1" applyAlignment="1">
      <alignment horizontal="center"/>
    </xf>
    <xf numFmtId="0" fontId="14" fillId="0" borderId="0" xfId="0" applyFont="1" applyAlignment="1">
      <alignment horizontal="center"/>
    </xf>
    <xf numFmtId="0" fontId="15" fillId="0" borderId="0" xfId="0" applyFont="1"/>
    <xf numFmtId="0" fontId="2" fillId="0" borderId="0" xfId="0" applyFont="1" applyAlignment="1">
      <alignment wrapText="1"/>
    </xf>
    <xf numFmtId="0" fontId="0" fillId="0" borderId="0" xfId="0" applyAlignment="1">
      <alignment wrapText="1"/>
    </xf>
    <xf numFmtId="0" fontId="11" fillId="0" borderId="0" xfId="0" applyFont="1" applyAlignment="1">
      <alignment horizontal="center" wrapText="1"/>
    </xf>
    <xf numFmtId="0" fontId="11" fillId="0" borderId="0" xfId="0" applyFont="1" applyAlignment="1">
      <alignment horizontal="center" vertical="top" wrapText="1"/>
    </xf>
    <xf numFmtId="0" fontId="0" fillId="0" borderId="0" xfId="0" applyFill="1" applyAlignment="1">
      <alignment wrapText="1"/>
    </xf>
    <xf numFmtId="0" fontId="0" fillId="0" borderId="0" xfId="0" applyAlignment="1">
      <alignment vertical="top" wrapText="1"/>
    </xf>
    <xf numFmtId="0" fontId="0" fillId="0" borderId="0" xfId="0" applyAlignment="1">
      <alignmen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28</xdr:col>
      <xdr:colOff>76200</xdr:colOff>
      <xdr:row>56</xdr:row>
      <xdr:rowOff>47625</xdr:rowOff>
    </xdr:to>
    <xdr:pic>
      <xdr:nvPicPr>
        <xdr:cNvPr id="2" name="Picture 1">
          <a:extLst>
            <a:ext uri="{FF2B5EF4-FFF2-40B4-BE49-F238E27FC236}">
              <a16:creationId xmlns:a16="http://schemas.microsoft.com/office/drawing/2014/main" id="{C7E427C9-DEDB-485C-BE5D-0E4D860700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145000" cy="10715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46</xdr:row>
          <xdr:rowOff>47625</xdr:rowOff>
        </xdr:from>
        <xdr:to>
          <xdr:col>39</xdr:col>
          <xdr:colOff>533400</xdr:colOff>
          <xdr:row>108</xdr:row>
          <xdr:rowOff>0</xdr:rowOff>
        </xdr:to>
        <xdr:sp macro="" textlink="">
          <xdr:nvSpPr>
            <xdr:cNvPr id="4097" name="Object 1" hidden="1">
              <a:extLst>
                <a:ext uri="{63B3BB69-23CF-44E3-9099-C40C66FF867C}">
                  <a14:compatExt spid="_x0000_s4097"/>
                </a:ext>
                <a:ext uri="{FF2B5EF4-FFF2-40B4-BE49-F238E27FC236}">
                  <a16:creationId xmlns:a16="http://schemas.microsoft.com/office/drawing/2014/main" id="{A03EF464-5440-4C9D-9EF0-15F2819EA5F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65</xdr:row>
          <xdr:rowOff>0</xdr:rowOff>
        </xdr:from>
        <xdr:to>
          <xdr:col>5</xdr:col>
          <xdr:colOff>381000</xdr:colOff>
          <xdr:row>67</xdr:row>
          <xdr:rowOff>133350</xdr:rowOff>
        </xdr:to>
        <xdr:sp macro="" textlink="">
          <xdr:nvSpPr>
            <xdr:cNvPr id="4099" name="Object 3" hidden="1">
              <a:extLst>
                <a:ext uri="{63B3BB69-23CF-44E3-9099-C40C66FF867C}">
                  <a14:compatExt spid="_x0000_s4099"/>
                </a:ext>
                <a:ext uri="{FF2B5EF4-FFF2-40B4-BE49-F238E27FC236}">
                  <a16:creationId xmlns:a16="http://schemas.microsoft.com/office/drawing/2014/main" id="{A9370811-E56E-4A10-B4AE-D64E9F27E13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prstDash val="solid"/>
              <a:miter lim="800000"/>
              <a:headEnd/>
              <a:tailEnd type="none" w="med" len="med"/>
            </a:ln>
            <a:effectLst/>
            <a:extLst>
              <a:ext uri="{AF507438-7753-43E0-B8FC-AC1667EBCBE1}">
                <a14:hiddenEffects>
                  <a:effectLst>
                    <a:outerShdw dist="35921" dir="2700000" algn="ctr" rotWithShape="0">
                      <a:srgbClr val="808080"/>
                    </a:outerShdw>
                  </a:effectLst>
                </a14:hiddenEffects>
              </a:ext>
            </a:extLst>
          </xdr:spPr>
        </xdr:sp>
        <xdr:clientData/>
      </xdr:twoCellAnchor>
    </mc:Choice>
    <mc:Fallback/>
  </mc:AlternateContent>
  <xdr:twoCellAnchor editAs="oneCell">
    <xdr:from>
      <xdr:col>0</xdr:col>
      <xdr:colOff>0</xdr:colOff>
      <xdr:row>0</xdr:row>
      <xdr:rowOff>0</xdr:rowOff>
    </xdr:from>
    <xdr:to>
      <xdr:col>29</xdr:col>
      <xdr:colOff>523875</xdr:colOff>
      <xdr:row>46</xdr:row>
      <xdr:rowOff>47625</xdr:rowOff>
    </xdr:to>
    <xdr:pic>
      <xdr:nvPicPr>
        <xdr:cNvPr id="5" name="Picture 4">
          <a:extLst>
            <a:ext uri="{FF2B5EF4-FFF2-40B4-BE49-F238E27FC236}">
              <a16:creationId xmlns:a16="http://schemas.microsoft.com/office/drawing/2014/main" id="{1095CAE9-D555-4D37-B236-765A495166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8202275" cy="881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xdr:colOff>
      <xdr:row>108</xdr:row>
      <xdr:rowOff>66675</xdr:rowOff>
    </xdr:from>
    <xdr:to>
      <xdr:col>29</xdr:col>
      <xdr:colOff>571500</xdr:colOff>
      <xdr:row>154</xdr:row>
      <xdr:rowOff>95250</xdr:rowOff>
    </xdr:to>
    <xdr:pic>
      <xdr:nvPicPr>
        <xdr:cNvPr id="6" name="Picture 5">
          <a:extLst>
            <a:ext uri="{FF2B5EF4-FFF2-40B4-BE49-F238E27FC236}">
              <a16:creationId xmlns:a16="http://schemas.microsoft.com/office/drawing/2014/main" id="{CECA8B9F-14CA-4A90-BF8E-9C03313D54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20640675"/>
          <a:ext cx="18202275" cy="879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57150</xdr:colOff>
      <xdr:row>156</xdr:row>
      <xdr:rowOff>57150</xdr:rowOff>
    </xdr:from>
    <xdr:to>
      <xdr:col>28</xdr:col>
      <xdr:colOff>266700</xdr:colOff>
      <xdr:row>202</xdr:row>
      <xdr:rowOff>66675</xdr:rowOff>
    </xdr:to>
    <xdr:pic>
      <xdr:nvPicPr>
        <xdr:cNvPr id="7" name="Picture 6">
          <a:extLst>
            <a:ext uri="{FF2B5EF4-FFF2-40B4-BE49-F238E27FC236}">
              <a16:creationId xmlns:a16="http://schemas.microsoft.com/office/drawing/2014/main" id="{8E895126-B2F1-4B5B-B1DF-103A7CF1204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150" y="29775150"/>
          <a:ext cx="17278350" cy="877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203</xdr:row>
      <xdr:rowOff>142875</xdr:rowOff>
    </xdr:from>
    <xdr:to>
      <xdr:col>28</xdr:col>
      <xdr:colOff>285750</xdr:colOff>
      <xdr:row>249</xdr:row>
      <xdr:rowOff>95250</xdr:rowOff>
    </xdr:to>
    <xdr:pic>
      <xdr:nvPicPr>
        <xdr:cNvPr id="8" name="Picture 7">
          <a:extLst>
            <a:ext uri="{FF2B5EF4-FFF2-40B4-BE49-F238E27FC236}">
              <a16:creationId xmlns:a16="http://schemas.microsoft.com/office/drawing/2014/main" id="{3A92E9D0-9EF5-469E-B5C8-08290620EB6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8575" y="38814375"/>
          <a:ext cx="17325975" cy="871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47624</xdr:colOff>
      <xdr:row>250</xdr:row>
      <xdr:rowOff>38100</xdr:rowOff>
    </xdr:from>
    <xdr:to>
      <xdr:col>45</xdr:col>
      <xdr:colOff>0</xdr:colOff>
      <xdr:row>300</xdr:row>
      <xdr:rowOff>38100</xdr:rowOff>
    </xdr:to>
    <xdr:sp macro="" textlink="">
      <xdr:nvSpPr>
        <xdr:cNvPr id="2" name="TextBox 1">
          <a:extLst>
            <a:ext uri="{FF2B5EF4-FFF2-40B4-BE49-F238E27FC236}">
              <a16:creationId xmlns:a16="http://schemas.microsoft.com/office/drawing/2014/main" id="{2984C7EA-0E37-4692-9750-C0F0C571970A}"/>
            </a:ext>
          </a:extLst>
        </xdr:cNvPr>
        <xdr:cNvSpPr txBox="1"/>
      </xdr:nvSpPr>
      <xdr:spPr>
        <a:xfrm>
          <a:off x="47624" y="47663100"/>
          <a:ext cx="27384376" cy="952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0</xdr:col>
      <xdr:colOff>0</xdr:colOff>
      <xdr:row>301</xdr:row>
      <xdr:rowOff>0</xdr:rowOff>
    </xdr:from>
    <xdr:to>
      <xdr:col>44</xdr:col>
      <xdr:colOff>561976</xdr:colOff>
      <xdr:row>351</xdr:row>
      <xdr:rowOff>0</xdr:rowOff>
    </xdr:to>
    <xdr:sp macro="" textlink="">
      <xdr:nvSpPr>
        <xdr:cNvPr id="10" name="TextBox 9">
          <a:extLst>
            <a:ext uri="{FF2B5EF4-FFF2-40B4-BE49-F238E27FC236}">
              <a16:creationId xmlns:a16="http://schemas.microsoft.com/office/drawing/2014/main" id="{207FBE18-D785-464C-8614-867E4F7366A0}"/>
            </a:ext>
          </a:extLst>
        </xdr:cNvPr>
        <xdr:cNvSpPr txBox="1"/>
      </xdr:nvSpPr>
      <xdr:spPr>
        <a:xfrm>
          <a:off x="0" y="57340500"/>
          <a:ext cx="27384376" cy="952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editAs="oneCell">
    <xdr:from>
      <xdr:col>0</xdr:col>
      <xdr:colOff>104775</xdr:colOff>
      <xdr:row>250</xdr:row>
      <xdr:rowOff>47625</xdr:rowOff>
    </xdr:from>
    <xdr:to>
      <xdr:col>29</xdr:col>
      <xdr:colOff>552450</xdr:colOff>
      <xdr:row>295</xdr:row>
      <xdr:rowOff>152400</xdr:rowOff>
    </xdr:to>
    <xdr:pic>
      <xdr:nvPicPr>
        <xdr:cNvPr id="11" name="Picture 10">
          <a:extLst>
            <a:ext uri="{FF2B5EF4-FFF2-40B4-BE49-F238E27FC236}">
              <a16:creationId xmlns:a16="http://schemas.microsoft.com/office/drawing/2014/main" id="{7FEC7B1D-B2FA-4878-916E-3F1CA7C7E26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4775" y="47672625"/>
          <a:ext cx="18126075" cy="867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301</xdr:row>
      <xdr:rowOff>0</xdr:rowOff>
    </xdr:from>
    <xdr:to>
      <xdr:col>24</xdr:col>
      <xdr:colOff>352424</xdr:colOff>
      <xdr:row>349</xdr:row>
      <xdr:rowOff>99640</xdr:rowOff>
    </xdr:to>
    <xdr:pic>
      <xdr:nvPicPr>
        <xdr:cNvPr id="4" name="Picture 3">
          <a:extLst>
            <a:ext uri="{FF2B5EF4-FFF2-40B4-BE49-F238E27FC236}">
              <a16:creationId xmlns:a16="http://schemas.microsoft.com/office/drawing/2014/main" id="{FEF217A2-3800-436E-9155-B93C6A5CD341}"/>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57340500"/>
          <a:ext cx="14982824" cy="9243640"/>
        </a:xfrm>
        <a:prstGeom prst="rect">
          <a:avLst/>
        </a:prstGeom>
      </xdr:spPr>
    </xdr:pic>
    <xdr:clientData/>
  </xdr:twoCellAnchor>
  <xdr:twoCellAnchor editAs="oneCell">
    <xdr:from>
      <xdr:col>0</xdr:col>
      <xdr:colOff>0</xdr:colOff>
      <xdr:row>351</xdr:row>
      <xdr:rowOff>190499</xdr:rowOff>
    </xdr:from>
    <xdr:to>
      <xdr:col>31</xdr:col>
      <xdr:colOff>276932</xdr:colOff>
      <xdr:row>413</xdr:row>
      <xdr:rowOff>47624</xdr:rowOff>
    </xdr:to>
    <xdr:pic>
      <xdr:nvPicPr>
        <xdr:cNvPr id="14" name="Picture 13">
          <a:extLst>
            <a:ext uri="{FF2B5EF4-FFF2-40B4-BE49-F238E27FC236}">
              <a16:creationId xmlns:a16="http://schemas.microsoft.com/office/drawing/2014/main" id="{6C6AB909-5590-42E5-ADB2-AB61BC4ADD52}"/>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0" y="67055999"/>
          <a:ext cx="19174532" cy="11668125"/>
        </a:xfrm>
        <a:prstGeom prst="rect">
          <a:avLst/>
        </a:prstGeom>
      </xdr:spPr>
    </xdr:pic>
    <xdr:clientData/>
  </xdr:twoCellAnchor>
  <xdr:twoCellAnchor editAs="oneCell">
    <xdr:from>
      <xdr:col>0</xdr:col>
      <xdr:colOff>0</xdr:colOff>
      <xdr:row>415</xdr:row>
      <xdr:rowOff>0</xdr:rowOff>
    </xdr:from>
    <xdr:to>
      <xdr:col>27</xdr:col>
      <xdr:colOff>342900</xdr:colOff>
      <xdr:row>469</xdr:row>
      <xdr:rowOff>90430</xdr:rowOff>
    </xdr:to>
    <xdr:pic>
      <xdr:nvPicPr>
        <xdr:cNvPr id="20" name="Picture 19">
          <a:extLst>
            <a:ext uri="{FF2B5EF4-FFF2-40B4-BE49-F238E27FC236}">
              <a16:creationId xmlns:a16="http://schemas.microsoft.com/office/drawing/2014/main" id="{A192D6FE-B9F5-400F-B3FC-BDFA8660E0F1}"/>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79057500"/>
          <a:ext cx="16802100" cy="1037743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lakecumberlandmarina.com/%3Ca%20href=%22tel:1-877-363-9911%22%3E%3C/a%3E" TargetMode="External"/><Relationship Id="rId13" Type="http://schemas.openxmlformats.org/officeDocument/2006/relationships/hyperlink" Target="https://marinarowena.com/" TargetMode="External"/><Relationship Id="rId3" Type="http://schemas.openxmlformats.org/officeDocument/2006/relationships/hyperlink" Target="https://shmarinas.com/locations/safe-harbor-beaver-creek/?utm_medium=yext&amp;utm_source=gmb" TargetMode="External"/><Relationship Id="rId7" Type="http://schemas.openxmlformats.org/officeDocument/2006/relationships/hyperlink" Target="https://www.lakecumberlandmarina.com/" TargetMode="External"/><Relationship Id="rId12" Type="http://schemas.openxmlformats.org/officeDocument/2006/relationships/hyperlink" Target="https://shmarinas.com/locations/safe-harbor-burnside/" TargetMode="External"/><Relationship Id="rId2"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1" Type="http://schemas.openxmlformats.org/officeDocument/2006/relationships/hyperlink" Target="https://www.dignitymemorial.com/obituaries/hamilton-oh/donald-forsythe-8937700?utm_source=facebook&amp;utm_medium=referral&amp;utm_campaign=share_obit&amp;utm_content=obituary&amp;fbclid=IwAR21rE3rwDRpkvnEIsTWUQU_f-uCXtLtgOBMFA0nopWXPmHGFNTWYCkjZPs" TargetMode="External"/><Relationship Id="rId6" Type="http://schemas.openxmlformats.org/officeDocument/2006/relationships/hyperlink" Target="https://wolfcreekmarina.com/" TargetMode="External"/><Relationship Id="rId11" Type="http://schemas.openxmlformats.org/officeDocument/2006/relationships/hyperlink" Target="http://www.leesfordmarina.com/" TargetMode="External"/><Relationship Id="rId5" Type="http://schemas.openxmlformats.org/officeDocument/2006/relationships/hyperlink" Target="https://shmarinas.com/locations/safe-harbor-jamestown/" TargetMode="External"/><Relationship Id="rId15" Type="http://schemas.openxmlformats.org/officeDocument/2006/relationships/printerSettings" Target="../printerSettings/printerSettings1.bin"/><Relationship Id="rId10" Type="http://schemas.openxmlformats.org/officeDocument/2006/relationships/hyperlink" Target="mailto:info@conleybottom.com" TargetMode="External"/><Relationship Id="rId4" Type="http://schemas.openxmlformats.org/officeDocument/2006/relationships/hyperlink" Target="https://www.statedock.com/" TargetMode="External"/><Relationship Id="rId9" Type="http://schemas.openxmlformats.org/officeDocument/2006/relationships/hyperlink" Target="https://conleybottom.com/" TargetMode="External"/><Relationship Id="rId14" Type="http://schemas.openxmlformats.org/officeDocument/2006/relationships/hyperlink" Target="https://www.boonedocksresortandmarina.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27DD0-C07D-49B2-AECB-FB8800A2685B}">
  <sheetPr>
    <pageSetUpPr fitToPage="1"/>
  </sheetPr>
  <dimension ref="B1:R39"/>
  <sheetViews>
    <sheetView tabSelected="1" zoomScale="130" zoomScaleNormal="130" workbookViewId="0">
      <selection activeCell="I18" sqref="I18"/>
    </sheetView>
  </sheetViews>
  <sheetFormatPr defaultRowHeight="15" x14ac:dyDescent="0.25"/>
  <cols>
    <col min="3" max="3" width="29" customWidth="1"/>
  </cols>
  <sheetData>
    <row r="1" spans="3:18" x14ac:dyDescent="0.25">
      <c r="I1" s="4"/>
      <c r="J1" s="4"/>
      <c r="K1" s="4"/>
      <c r="L1" s="6" t="s">
        <v>52</v>
      </c>
      <c r="M1" s="5"/>
      <c r="N1" s="5"/>
      <c r="O1" s="5"/>
      <c r="P1" s="5"/>
      <c r="Q1" s="4"/>
      <c r="R1" s="4"/>
    </row>
    <row r="2" spans="3:18" x14ac:dyDescent="0.25">
      <c r="C2" s="3" t="s">
        <v>0</v>
      </c>
    </row>
    <row r="3" spans="3:18" ht="24" customHeight="1" x14ac:dyDescent="0.25">
      <c r="D3" s="20" t="s">
        <v>38</v>
      </c>
      <c r="E3" s="30" t="s">
        <v>131</v>
      </c>
      <c r="F3" s="20" t="s">
        <v>40</v>
      </c>
      <c r="G3" s="30" t="s">
        <v>132</v>
      </c>
      <c r="H3" s="30" t="s">
        <v>133</v>
      </c>
      <c r="I3" s="30" t="s">
        <v>134</v>
      </c>
      <c r="J3" s="30" t="s">
        <v>143</v>
      </c>
      <c r="K3" s="31" t="s">
        <v>141</v>
      </c>
      <c r="L3" s="31" t="s">
        <v>135</v>
      </c>
      <c r="M3" s="31" t="s">
        <v>136</v>
      </c>
      <c r="N3" s="31" t="s">
        <v>137</v>
      </c>
      <c r="O3" s="20" t="s">
        <v>48</v>
      </c>
      <c r="P3" s="31" t="s">
        <v>138</v>
      </c>
      <c r="Q3" s="32" t="s">
        <v>139</v>
      </c>
      <c r="R3" s="31" t="s">
        <v>140</v>
      </c>
    </row>
    <row r="4" spans="3:18" x14ac:dyDescent="0.25">
      <c r="C4" s="21" t="s">
        <v>38</v>
      </c>
      <c r="D4" s="22"/>
      <c r="E4" s="22">
        <f>D5</f>
        <v>4.37</v>
      </c>
      <c r="F4" s="22">
        <f>D6</f>
        <v>8.92</v>
      </c>
      <c r="G4" s="22">
        <v>12.4</v>
      </c>
      <c r="H4" s="22">
        <v>11.3</v>
      </c>
      <c r="I4" s="22">
        <v>16.2</v>
      </c>
      <c r="J4" s="22">
        <f>D10</f>
        <v>17.920000000000002</v>
      </c>
      <c r="K4" s="22">
        <v>19.600000000000001</v>
      </c>
      <c r="L4" s="22">
        <v>38</v>
      </c>
      <c r="M4" s="22">
        <v>54</v>
      </c>
      <c r="N4" s="22">
        <v>48.81</v>
      </c>
      <c r="O4" s="22">
        <f>D15</f>
        <v>78.81</v>
      </c>
      <c r="P4" s="22">
        <f>D16</f>
        <v>55.81</v>
      </c>
      <c r="Q4" s="22">
        <f>D17</f>
        <v>3.72</v>
      </c>
      <c r="R4" s="22">
        <f>D14+N18</f>
        <v>75.490000000000009</v>
      </c>
    </row>
    <row r="5" spans="3:18" x14ac:dyDescent="0.25">
      <c r="C5" s="1" t="s">
        <v>82</v>
      </c>
      <c r="D5" s="2">
        <v>4.37</v>
      </c>
      <c r="E5" s="10"/>
      <c r="F5" s="2">
        <v>4.55</v>
      </c>
      <c r="G5" s="2">
        <v>14.3</v>
      </c>
      <c r="H5" s="2">
        <v>13.2</v>
      </c>
      <c r="I5" s="2">
        <v>18.2</v>
      </c>
      <c r="J5" s="2">
        <v>19.3</v>
      </c>
      <c r="K5" s="2">
        <v>20.9</v>
      </c>
      <c r="L5" s="2">
        <v>34</v>
      </c>
      <c r="M5" s="2">
        <v>46.8</v>
      </c>
      <c r="N5" s="2">
        <f>E14</f>
        <v>50.54</v>
      </c>
      <c r="O5" s="2">
        <v>67.400000000000006</v>
      </c>
      <c r="P5" s="2">
        <v>54.4</v>
      </c>
      <c r="Q5" s="2">
        <v>5.2</v>
      </c>
      <c r="R5" s="2">
        <f>E18</f>
        <v>77.22</v>
      </c>
    </row>
    <row r="6" spans="3:18" x14ac:dyDescent="0.25">
      <c r="C6" s="21" t="s">
        <v>40</v>
      </c>
      <c r="D6" s="22">
        <v>8.92</v>
      </c>
      <c r="E6" s="22">
        <v>4.55</v>
      </c>
      <c r="F6" s="10"/>
      <c r="G6" s="22">
        <v>18</v>
      </c>
      <c r="H6" s="22">
        <v>17.3</v>
      </c>
      <c r="I6" s="22">
        <v>22.1</v>
      </c>
      <c r="J6" s="22">
        <v>23</v>
      </c>
      <c r="K6" s="22">
        <v>25.2</v>
      </c>
      <c r="L6" s="22">
        <v>37</v>
      </c>
      <c r="M6" s="22">
        <v>53.2</v>
      </c>
      <c r="N6" s="22">
        <v>54.3</v>
      </c>
      <c r="O6" s="22">
        <v>83</v>
      </c>
      <c r="P6" s="22">
        <v>61.3</v>
      </c>
      <c r="Q6" s="22">
        <v>8.5</v>
      </c>
      <c r="R6" s="22">
        <f>F14+N18</f>
        <v>80.97999999999999</v>
      </c>
    </row>
    <row r="7" spans="3:18" x14ac:dyDescent="0.25">
      <c r="C7" s="1" t="s">
        <v>83</v>
      </c>
      <c r="D7" s="2">
        <v>12.4</v>
      </c>
      <c r="E7" s="2">
        <v>14.3</v>
      </c>
      <c r="F7" s="2">
        <v>18</v>
      </c>
      <c r="G7" s="10"/>
      <c r="H7" s="2">
        <v>11.7</v>
      </c>
      <c r="I7" s="2">
        <v>16.5</v>
      </c>
      <c r="J7" s="2">
        <v>18</v>
      </c>
      <c r="K7" s="2">
        <v>19.399999999999999</v>
      </c>
      <c r="L7" s="2">
        <v>32.5</v>
      </c>
      <c r="M7" s="2">
        <v>45</v>
      </c>
      <c r="N7" s="2">
        <v>45.9</v>
      </c>
      <c r="O7" s="2">
        <v>65.900000000000006</v>
      </c>
      <c r="P7" s="2">
        <v>52.9</v>
      </c>
      <c r="Q7" s="2">
        <v>9.5</v>
      </c>
      <c r="R7" s="2">
        <v>62.2</v>
      </c>
    </row>
    <row r="8" spans="3:18" x14ac:dyDescent="0.25">
      <c r="C8" s="21" t="s">
        <v>84</v>
      </c>
      <c r="D8" s="22">
        <v>11.3</v>
      </c>
      <c r="E8" s="22">
        <v>13.2</v>
      </c>
      <c r="F8" s="22">
        <v>17.3</v>
      </c>
      <c r="G8" s="22">
        <v>11.7</v>
      </c>
      <c r="H8" s="10"/>
      <c r="I8" s="22">
        <v>5</v>
      </c>
      <c r="J8" s="22">
        <v>7.5</v>
      </c>
      <c r="K8" s="22">
        <v>8.9</v>
      </c>
      <c r="L8" s="22">
        <v>22</v>
      </c>
      <c r="M8" s="22">
        <v>34.799999999999997</v>
      </c>
      <c r="N8" s="22">
        <v>38</v>
      </c>
      <c r="O8" s="22">
        <v>55.4</v>
      </c>
      <c r="P8" s="22">
        <v>42.4</v>
      </c>
      <c r="Q8" s="22">
        <v>8</v>
      </c>
      <c r="R8" s="22">
        <f>H18</f>
        <v>64.680000000000007</v>
      </c>
    </row>
    <row r="9" spans="3:18" x14ac:dyDescent="0.25">
      <c r="C9" s="1" t="s">
        <v>76</v>
      </c>
      <c r="D9" s="2">
        <v>16.2</v>
      </c>
      <c r="E9" s="2">
        <v>18.2</v>
      </c>
      <c r="F9" s="2">
        <v>22.1</v>
      </c>
      <c r="G9" s="2">
        <v>16.5</v>
      </c>
      <c r="H9" s="2">
        <v>5</v>
      </c>
      <c r="I9" s="10"/>
      <c r="J9" s="2">
        <v>8.8000000000000007</v>
      </c>
      <c r="K9" s="2">
        <v>4.3</v>
      </c>
      <c r="L9" s="2">
        <v>23.2</v>
      </c>
      <c r="M9" s="2">
        <v>36</v>
      </c>
      <c r="N9" s="2">
        <v>38.9</v>
      </c>
      <c r="O9" s="2">
        <v>66.5</v>
      </c>
      <c r="P9" s="2">
        <v>45.9</v>
      </c>
      <c r="Q9" s="2">
        <v>13</v>
      </c>
      <c r="R9" s="2">
        <f>I18</f>
        <v>65.179999999999993</v>
      </c>
    </row>
    <row r="10" spans="3:18" x14ac:dyDescent="0.25">
      <c r="C10" s="21" t="s">
        <v>142</v>
      </c>
      <c r="D10" s="22">
        <v>17.920000000000002</v>
      </c>
      <c r="E10" s="22">
        <v>19.3</v>
      </c>
      <c r="F10" s="22">
        <v>23</v>
      </c>
      <c r="G10" s="22">
        <v>18</v>
      </c>
      <c r="H10" s="22">
        <v>7.5</v>
      </c>
      <c r="I10" s="22">
        <v>8.8000000000000007</v>
      </c>
      <c r="J10" s="10"/>
      <c r="K10" s="22">
        <v>13</v>
      </c>
      <c r="L10" s="22">
        <v>17.8</v>
      </c>
      <c r="M10" s="22">
        <v>34.200000000000003</v>
      </c>
      <c r="N10" s="22">
        <v>34</v>
      </c>
      <c r="O10" s="22">
        <v>57.4</v>
      </c>
      <c r="P10" s="22">
        <v>41</v>
      </c>
      <c r="Q10" s="22">
        <v>14.1</v>
      </c>
      <c r="R10" s="22">
        <f>J14+N18</f>
        <v>60.68</v>
      </c>
    </row>
    <row r="11" spans="3:18" x14ac:dyDescent="0.25">
      <c r="C11" s="12" t="s">
        <v>92</v>
      </c>
      <c r="D11" s="2">
        <v>19.600000000000001</v>
      </c>
      <c r="E11" s="2">
        <v>20.9</v>
      </c>
      <c r="F11" s="2">
        <v>25.2</v>
      </c>
      <c r="G11" s="2">
        <v>19.399999999999999</v>
      </c>
      <c r="H11" s="2">
        <v>8.9</v>
      </c>
      <c r="I11" s="2">
        <v>4.3</v>
      </c>
      <c r="J11" s="2">
        <v>13</v>
      </c>
      <c r="K11" s="10"/>
      <c r="L11" s="2">
        <v>26.5</v>
      </c>
      <c r="M11" s="2">
        <v>39.299999999999997</v>
      </c>
      <c r="N11" s="2">
        <v>39.9</v>
      </c>
      <c r="O11" s="2">
        <v>59.9</v>
      </c>
      <c r="P11" s="2">
        <v>46.9</v>
      </c>
      <c r="Q11" s="2">
        <v>15.7</v>
      </c>
      <c r="R11" s="2">
        <f>K14+N18</f>
        <v>66.58</v>
      </c>
    </row>
    <row r="12" spans="3:18" x14ac:dyDescent="0.25">
      <c r="C12" s="21" t="s">
        <v>43</v>
      </c>
      <c r="D12" s="22">
        <v>38</v>
      </c>
      <c r="E12" s="22">
        <v>34</v>
      </c>
      <c r="F12" s="22">
        <v>37</v>
      </c>
      <c r="G12" s="22">
        <v>32.5</v>
      </c>
      <c r="H12" s="22">
        <v>22</v>
      </c>
      <c r="I12" s="22">
        <v>23.2</v>
      </c>
      <c r="J12" s="22">
        <v>17.8</v>
      </c>
      <c r="K12" s="22">
        <v>26.5</v>
      </c>
      <c r="L12" s="10"/>
      <c r="M12" s="22">
        <v>12.8</v>
      </c>
      <c r="N12" s="22">
        <f>L14</f>
        <v>16.5</v>
      </c>
      <c r="O12" s="22">
        <v>33.4</v>
      </c>
      <c r="P12" s="22">
        <v>20.399999999999999</v>
      </c>
      <c r="Q12" s="22">
        <v>28.8</v>
      </c>
      <c r="R12" s="22">
        <f>L18</f>
        <v>43.18</v>
      </c>
    </row>
    <row r="13" spans="3:18" x14ac:dyDescent="0.25">
      <c r="C13" s="1" t="s">
        <v>47</v>
      </c>
      <c r="D13" s="2">
        <v>54</v>
      </c>
      <c r="E13" s="2">
        <v>46.8</v>
      </c>
      <c r="F13" s="2">
        <v>53.2</v>
      </c>
      <c r="G13" s="2">
        <v>45</v>
      </c>
      <c r="H13" s="2">
        <v>34.799999999999997</v>
      </c>
      <c r="I13" s="2">
        <v>36</v>
      </c>
      <c r="J13" s="2">
        <v>34.200000000000003</v>
      </c>
      <c r="K13" s="2">
        <v>39.299999999999997</v>
      </c>
      <c r="L13" s="2">
        <v>12.8</v>
      </c>
      <c r="M13" s="10"/>
      <c r="N13" s="2">
        <v>15.51</v>
      </c>
      <c r="O13" s="2">
        <v>34.6</v>
      </c>
      <c r="P13" s="2">
        <v>21.6</v>
      </c>
      <c r="Q13" s="2">
        <v>41.6</v>
      </c>
      <c r="R13" s="2">
        <f>M18</f>
        <v>42.19</v>
      </c>
    </row>
    <row r="14" spans="3:18" x14ac:dyDescent="0.25">
      <c r="C14" s="21" t="s">
        <v>46</v>
      </c>
      <c r="D14" s="22">
        <f>N4</f>
        <v>48.81</v>
      </c>
      <c r="E14" s="22">
        <v>50.54</v>
      </c>
      <c r="F14" s="22">
        <v>54.3</v>
      </c>
      <c r="G14" s="22">
        <v>45.9</v>
      </c>
      <c r="H14" s="22">
        <f>N8</f>
        <v>38</v>
      </c>
      <c r="I14" s="22">
        <v>38.9</v>
      </c>
      <c r="J14" s="22">
        <v>34</v>
      </c>
      <c r="K14" s="22">
        <v>39.9</v>
      </c>
      <c r="L14" s="22">
        <v>16.5</v>
      </c>
      <c r="M14" s="22">
        <f>N13</f>
        <v>15.51</v>
      </c>
      <c r="N14" s="10"/>
      <c r="O14" s="22">
        <v>30.4</v>
      </c>
      <c r="P14" s="22">
        <v>7</v>
      </c>
      <c r="Q14" s="22">
        <f>N17</f>
        <v>45.5</v>
      </c>
      <c r="R14" s="22">
        <v>26.68</v>
      </c>
    </row>
    <row r="15" spans="3:18" x14ac:dyDescent="0.25">
      <c r="C15" s="1" t="s">
        <v>75</v>
      </c>
      <c r="D15" s="2">
        <f>N4+N15-0.4</f>
        <v>78.81</v>
      </c>
      <c r="E15" s="2">
        <v>67.400000000000006</v>
      </c>
      <c r="F15" s="2">
        <v>83</v>
      </c>
      <c r="G15" s="2">
        <v>65.900000000000006</v>
      </c>
      <c r="H15" s="2">
        <v>55.4</v>
      </c>
      <c r="I15" s="2">
        <v>66.5</v>
      </c>
      <c r="J15" s="2">
        <v>57.4</v>
      </c>
      <c r="K15" s="2">
        <v>59.9</v>
      </c>
      <c r="L15" s="2">
        <v>33.4</v>
      </c>
      <c r="M15" s="2">
        <v>34.6</v>
      </c>
      <c r="N15" s="2">
        <v>30.4</v>
      </c>
      <c r="O15" s="10"/>
      <c r="P15" s="2">
        <v>27</v>
      </c>
      <c r="Q15" s="2">
        <v>62.2</v>
      </c>
      <c r="R15" s="2">
        <f>30.4-26.68</f>
        <v>3.7199999999999989</v>
      </c>
    </row>
    <row r="16" spans="3:18" x14ac:dyDescent="0.25">
      <c r="C16" s="21" t="s">
        <v>51</v>
      </c>
      <c r="D16" s="22">
        <f>D14+N16</f>
        <v>55.81</v>
      </c>
      <c r="E16" s="22">
        <v>54.4</v>
      </c>
      <c r="F16" s="22">
        <v>61.3</v>
      </c>
      <c r="G16" s="22">
        <v>52.9</v>
      </c>
      <c r="H16" s="22">
        <v>42.4</v>
      </c>
      <c r="I16" s="22">
        <v>45.9</v>
      </c>
      <c r="J16" s="22">
        <v>41</v>
      </c>
      <c r="K16" s="22">
        <v>46.9</v>
      </c>
      <c r="L16" s="22">
        <v>20.399999999999999</v>
      </c>
      <c r="M16" s="22">
        <v>21.6</v>
      </c>
      <c r="N16" s="22">
        <v>7</v>
      </c>
      <c r="O16" s="22">
        <v>27</v>
      </c>
      <c r="P16" s="10"/>
      <c r="Q16" s="22">
        <v>49.2</v>
      </c>
      <c r="R16" s="22">
        <f>N18+N16</f>
        <v>33.68</v>
      </c>
    </row>
    <row r="17" spans="2:18" x14ac:dyDescent="0.25">
      <c r="C17" s="1" t="s">
        <v>81</v>
      </c>
      <c r="D17" s="2">
        <v>3.72</v>
      </c>
      <c r="E17" s="2">
        <v>5.2</v>
      </c>
      <c r="F17" s="2">
        <v>8.5</v>
      </c>
      <c r="G17" s="2">
        <v>9.5</v>
      </c>
      <c r="H17" s="2">
        <v>8</v>
      </c>
      <c r="I17" s="2">
        <v>13</v>
      </c>
      <c r="J17" s="2">
        <v>14.1</v>
      </c>
      <c r="K17" s="2">
        <v>15.7</v>
      </c>
      <c r="L17" s="2">
        <v>28.8</v>
      </c>
      <c r="M17" s="2">
        <v>41.6</v>
      </c>
      <c r="N17" s="2">
        <v>45.5</v>
      </c>
      <c r="O17" s="2">
        <v>62.2</v>
      </c>
      <c r="P17" s="2">
        <v>49.2</v>
      </c>
      <c r="Q17" s="11"/>
      <c r="R17" s="2">
        <f>N17+N18-0.4</f>
        <v>71.78</v>
      </c>
    </row>
    <row r="18" spans="2:18" x14ac:dyDescent="0.25">
      <c r="C18" s="21" t="s">
        <v>80</v>
      </c>
      <c r="D18" s="22">
        <f>D14+N18</f>
        <v>75.490000000000009</v>
      </c>
      <c r="E18" s="22">
        <f>E14+N18</f>
        <v>77.22</v>
      </c>
      <c r="F18" s="22">
        <f>F14+N18</f>
        <v>80.97999999999999</v>
      </c>
      <c r="G18" s="22">
        <f>G14+N18</f>
        <v>72.58</v>
      </c>
      <c r="H18" s="22">
        <f>H14+N18</f>
        <v>64.680000000000007</v>
      </c>
      <c r="I18" s="22">
        <f>I14+N18-0.4</f>
        <v>65.179999999999993</v>
      </c>
      <c r="J18" s="22">
        <f>J14+N18</f>
        <v>60.68</v>
      </c>
      <c r="K18" s="22">
        <f>K14+N18</f>
        <v>66.58</v>
      </c>
      <c r="L18" s="22">
        <f>L14+N18</f>
        <v>43.18</v>
      </c>
      <c r="M18" s="22">
        <f>M14+N18</f>
        <v>42.19</v>
      </c>
      <c r="N18" s="22">
        <v>26.68</v>
      </c>
      <c r="O18" s="22">
        <f>30.4-26.68</f>
        <v>3.7199999999999989</v>
      </c>
      <c r="P18" s="22">
        <f>R16</f>
        <v>33.68</v>
      </c>
      <c r="Q18" s="22">
        <f>R17</f>
        <v>71.78</v>
      </c>
      <c r="R18" s="11"/>
    </row>
    <row r="20" spans="2:18" ht="44.25" customHeight="1" x14ac:dyDescent="0.25">
      <c r="C20" s="28" t="s">
        <v>86</v>
      </c>
      <c r="D20" s="29"/>
      <c r="E20" s="29"/>
      <c r="F20" s="29"/>
      <c r="G20" s="29"/>
      <c r="H20" s="29"/>
      <c r="I20" s="29"/>
      <c r="J20" s="29"/>
      <c r="K20" s="29"/>
      <c r="L20" s="29"/>
      <c r="M20" s="29"/>
      <c r="N20" s="29"/>
      <c r="O20" s="29"/>
      <c r="P20" s="29"/>
    </row>
    <row r="21" spans="2:18" ht="30" customHeight="1" x14ac:dyDescent="0.25">
      <c r="C21" s="33" t="s">
        <v>146</v>
      </c>
      <c r="D21" s="33"/>
      <c r="E21" s="33"/>
      <c r="F21" s="33"/>
      <c r="G21" s="33"/>
      <c r="H21" s="33"/>
      <c r="I21" s="33"/>
      <c r="J21" s="33"/>
      <c r="K21" s="33"/>
      <c r="L21" s="33"/>
      <c r="M21" s="33"/>
      <c r="N21" s="33"/>
      <c r="O21" s="33"/>
      <c r="P21" s="33"/>
      <c r="Q21" s="34"/>
      <c r="R21" s="34"/>
    </row>
    <row r="22" spans="2:18" ht="45" customHeight="1" x14ac:dyDescent="0.25">
      <c r="C22" s="34"/>
      <c r="D22" s="34"/>
      <c r="E22" s="34"/>
      <c r="F22" s="34"/>
      <c r="G22" s="34"/>
      <c r="H22" s="34"/>
      <c r="I22" s="34"/>
      <c r="J22" s="34"/>
      <c r="K22" s="34"/>
      <c r="L22" s="34"/>
      <c r="M22" s="34"/>
      <c r="N22" s="34"/>
      <c r="O22" s="34"/>
      <c r="P22" s="34"/>
      <c r="Q22" s="34"/>
      <c r="R22" s="34"/>
    </row>
    <row r="24" spans="2:18" x14ac:dyDescent="0.25">
      <c r="C24" s="17" t="s">
        <v>74</v>
      </c>
      <c r="D24" s="17"/>
      <c r="E24" s="17"/>
      <c r="F24" s="18"/>
      <c r="G24" s="17"/>
      <c r="H24" s="18" t="s">
        <v>53</v>
      </c>
      <c r="I24" s="18"/>
      <c r="J24" s="18" t="s">
        <v>54</v>
      </c>
      <c r="K24" s="18"/>
      <c r="L24" s="18" t="s">
        <v>34</v>
      </c>
      <c r="M24" s="18" t="s">
        <v>88</v>
      </c>
      <c r="N24" s="19"/>
      <c r="O24" s="19" t="s">
        <v>89</v>
      </c>
      <c r="Q24" s="13"/>
    </row>
    <row r="25" spans="2:18" x14ac:dyDescent="0.25">
      <c r="C25" t="s">
        <v>55</v>
      </c>
      <c r="F25" s="1"/>
      <c r="H25" s="1" t="s">
        <v>56</v>
      </c>
      <c r="I25" s="1"/>
      <c r="J25" s="1">
        <v>911</v>
      </c>
      <c r="K25" s="1"/>
      <c r="L25" s="1">
        <v>16</v>
      </c>
      <c r="M25" s="16" t="s">
        <v>90</v>
      </c>
    </row>
    <row r="26" spans="2:18" x14ac:dyDescent="0.25">
      <c r="C26" t="s">
        <v>57</v>
      </c>
      <c r="F26" s="1"/>
      <c r="H26" s="1" t="s">
        <v>58</v>
      </c>
      <c r="I26" s="1"/>
      <c r="J26" s="1" t="s">
        <v>31</v>
      </c>
      <c r="K26" s="1"/>
      <c r="L26" s="1">
        <v>16</v>
      </c>
      <c r="M26" s="16" t="s">
        <v>90</v>
      </c>
    </row>
    <row r="27" spans="2:18" x14ac:dyDescent="0.25">
      <c r="B27" t="s">
        <v>39</v>
      </c>
      <c r="C27" s="7" t="s">
        <v>128</v>
      </c>
      <c r="F27" s="1"/>
      <c r="H27" s="1" t="s">
        <v>59</v>
      </c>
      <c r="I27" s="1"/>
      <c r="J27" s="1" t="s">
        <v>68</v>
      </c>
      <c r="K27" s="1"/>
      <c r="L27" s="1">
        <v>68</v>
      </c>
      <c r="M27" s="27" t="s">
        <v>93</v>
      </c>
      <c r="O27" t="s">
        <v>91</v>
      </c>
    </row>
    <row r="28" spans="2:18" x14ac:dyDescent="0.25">
      <c r="B28" t="s">
        <v>41</v>
      </c>
      <c r="C28" s="7" t="s">
        <v>127</v>
      </c>
      <c r="F28" s="1"/>
      <c r="H28" s="1" t="s">
        <v>60</v>
      </c>
      <c r="I28" s="1"/>
      <c r="J28" s="1"/>
      <c r="K28" s="1"/>
      <c r="L28" s="1">
        <v>78</v>
      </c>
      <c r="M28" s="14" t="s">
        <v>94</v>
      </c>
      <c r="O28" t="s">
        <v>95</v>
      </c>
    </row>
    <row r="29" spans="2:18" x14ac:dyDescent="0.25">
      <c r="B29" t="s">
        <v>72</v>
      </c>
      <c r="C29" s="7" t="s">
        <v>96</v>
      </c>
      <c r="D29" t="s">
        <v>130</v>
      </c>
      <c r="F29" s="1"/>
      <c r="H29" s="1" t="s">
        <v>129</v>
      </c>
      <c r="I29" s="1"/>
      <c r="J29" s="1" t="s">
        <v>33</v>
      </c>
      <c r="K29" s="1"/>
      <c r="L29" s="1" t="s">
        <v>66</v>
      </c>
      <c r="M29" s="27" t="s">
        <v>97</v>
      </c>
      <c r="O29" t="s">
        <v>98</v>
      </c>
    </row>
    <row r="30" spans="2:18" x14ac:dyDescent="0.25">
      <c r="B30" t="s">
        <v>73</v>
      </c>
      <c r="C30" s="7" t="s">
        <v>125</v>
      </c>
      <c r="F30" s="1"/>
      <c r="H30" s="1" t="s">
        <v>61</v>
      </c>
      <c r="I30" s="1"/>
      <c r="J30" s="24"/>
      <c r="K30" s="1"/>
      <c r="L30" s="1" t="s">
        <v>99</v>
      </c>
      <c r="M30" s="14" t="s">
        <v>101</v>
      </c>
      <c r="O30" t="s">
        <v>100</v>
      </c>
    </row>
    <row r="31" spans="2:18" x14ac:dyDescent="0.25">
      <c r="B31" t="s">
        <v>42</v>
      </c>
      <c r="C31" s="7" t="s">
        <v>123</v>
      </c>
      <c r="F31" s="1"/>
      <c r="H31" s="1" t="s">
        <v>62</v>
      </c>
      <c r="I31" s="1"/>
      <c r="J31" s="23"/>
      <c r="K31" s="1"/>
      <c r="L31" s="1">
        <v>9</v>
      </c>
      <c r="M31" s="14" t="s">
        <v>102</v>
      </c>
      <c r="O31" t="s">
        <v>103</v>
      </c>
    </row>
    <row r="32" spans="2:18" x14ac:dyDescent="0.25">
      <c r="B32" t="s">
        <v>50</v>
      </c>
      <c r="C32" s="7" t="s">
        <v>108</v>
      </c>
      <c r="F32" s="1"/>
      <c r="H32" s="1" t="s">
        <v>63</v>
      </c>
      <c r="I32" s="1"/>
      <c r="J32" s="9" t="s">
        <v>104</v>
      </c>
      <c r="K32" s="1"/>
      <c r="L32" s="1">
        <v>6</v>
      </c>
      <c r="M32" s="14" t="s">
        <v>106</v>
      </c>
      <c r="O32" t="s">
        <v>105</v>
      </c>
    </row>
    <row r="33" spans="2:15" x14ac:dyDescent="0.25">
      <c r="B33" t="s">
        <v>49</v>
      </c>
      <c r="C33" s="7" t="s">
        <v>107</v>
      </c>
      <c r="F33" s="1"/>
      <c r="H33" s="1" t="s">
        <v>113</v>
      </c>
      <c r="I33" s="1"/>
      <c r="J33" s="9" t="s">
        <v>114</v>
      </c>
      <c r="K33" s="1"/>
      <c r="L33" s="1">
        <v>68</v>
      </c>
      <c r="M33" s="14" t="s">
        <v>109</v>
      </c>
      <c r="O33" t="s">
        <v>110</v>
      </c>
    </row>
    <row r="34" spans="2:15" ht="15.75" x14ac:dyDescent="0.25">
      <c r="B34" t="s">
        <v>44</v>
      </c>
      <c r="C34" s="7" t="s">
        <v>126</v>
      </c>
      <c r="F34" s="1"/>
      <c r="H34" s="1" t="s">
        <v>64</v>
      </c>
      <c r="I34" s="1"/>
      <c r="J34" s="25" t="s">
        <v>115</v>
      </c>
      <c r="K34" s="1"/>
      <c r="L34" s="1" t="s">
        <v>67</v>
      </c>
      <c r="M34" s="14" t="s">
        <v>111</v>
      </c>
      <c r="O34" t="s">
        <v>112</v>
      </c>
    </row>
    <row r="35" spans="2:15" x14ac:dyDescent="0.25">
      <c r="B35" t="s">
        <v>45</v>
      </c>
      <c r="C35" s="7" t="s">
        <v>124</v>
      </c>
      <c r="F35" s="1"/>
      <c r="H35" s="1" t="s">
        <v>65</v>
      </c>
      <c r="I35" s="1"/>
      <c r="J35" s="23"/>
      <c r="K35" s="1"/>
      <c r="L35" s="1">
        <v>78</v>
      </c>
      <c r="M35" s="14" t="s">
        <v>116</v>
      </c>
      <c r="O35" t="s">
        <v>117</v>
      </c>
    </row>
    <row r="36" spans="2:15" x14ac:dyDescent="0.25">
      <c r="B36" s="8" t="s">
        <v>71</v>
      </c>
      <c r="C36" s="7" t="s">
        <v>69</v>
      </c>
      <c r="H36" s="9" t="s">
        <v>70</v>
      </c>
      <c r="J36" s="23"/>
      <c r="L36" s="1">
        <v>72</v>
      </c>
      <c r="M36" s="14" t="s">
        <v>118</v>
      </c>
      <c r="O36" t="s">
        <v>119</v>
      </c>
    </row>
    <row r="37" spans="2:15" x14ac:dyDescent="0.25">
      <c r="B37" s="8" t="s">
        <v>79</v>
      </c>
      <c r="C37" s="7" t="s">
        <v>78</v>
      </c>
      <c r="H37" s="9" t="s">
        <v>77</v>
      </c>
      <c r="J37" s="26" t="s">
        <v>120</v>
      </c>
      <c r="M37" s="14" t="s">
        <v>122</v>
      </c>
      <c r="O37" t="s">
        <v>121</v>
      </c>
    </row>
    <row r="38" spans="2:15" x14ac:dyDescent="0.25">
      <c r="J38" s="24"/>
      <c r="M38" s="15"/>
    </row>
    <row r="39" spans="2:15" x14ac:dyDescent="0.25">
      <c r="C39" t="s">
        <v>87</v>
      </c>
      <c r="I39" s="7" t="s">
        <v>85</v>
      </c>
      <c r="M39" t="s">
        <v>144</v>
      </c>
    </row>
  </sheetData>
  <mergeCells count="2">
    <mergeCell ref="C20:P20"/>
    <mergeCell ref="C21:R22"/>
  </mergeCells>
  <hyperlinks>
    <hyperlink ref="I39" r:id="rId1" xr:uid="{57ED0868-22D2-4419-85D7-64983AB0010E}"/>
    <hyperlink ref="H36" r:id="rId2" display="the late Donald Forsythe" xr:uid="{21CA85E2-6DE3-4F71-919D-98B69479668E}"/>
    <hyperlink ref="C28" r:id="rId3" display="BCM Beaver Creek Marina " xr:uid="{0B6E0383-D3EA-450D-93D4-5DEBD484BAF1}"/>
    <hyperlink ref="C29" r:id="rId4" xr:uid="{E37C9454-0BCF-40BF-B7FC-99F5C86BA41C}"/>
    <hyperlink ref="C30" r:id="rId5" display="JM Jamestown Marina " xr:uid="{AC7DCA2E-3BA2-42F6-98FE-F0AEA7F6F507}"/>
    <hyperlink ref="C31" r:id="rId6" display="WCM Wolf Creek Marina " xr:uid="{974DB66B-B4E2-431A-9479-6567E1E688A8}"/>
    <hyperlink ref="C32" r:id="rId7" display="Lake Cumberland Marina aka Alligator II" xr:uid="{2C8AEBA9-8ABA-4706-9937-BA26873C4A41}"/>
    <hyperlink ref="J32" r:id="rId8" display="https://www.lakecumberlandmarina.com/%3Ca href=%22tel:1-877-363-9911%22%3E%3C/a%3E" xr:uid="{6452A692-8564-4AFC-B6DA-632918C1933E}"/>
    <hyperlink ref="C33" r:id="rId9" xr:uid="{CCB62895-461C-4DBA-883F-B6FFD12D67FD}"/>
    <hyperlink ref="J33" r:id="rId10" display="mailto:info@conleybottom.com" xr:uid="{75A2ACFA-7D3A-4118-A953-15459F249FFF}"/>
    <hyperlink ref="C34" r:id="rId11" display="LFM Lees Ford Marina" xr:uid="{6E052193-29E4-46F8-81B8-C42C6E43CA40}"/>
    <hyperlink ref="C35" r:id="rId12" display="BRM Burnside Marina " xr:uid="{26582603-434F-4A1C-850A-A2634F582B82}"/>
    <hyperlink ref="C36" r:id="rId13" xr:uid="{68D3CF73-8CB8-4B89-AD1A-2F07DE7B351D}"/>
    <hyperlink ref="C37" r:id="rId14" xr:uid="{3A44F8D8-9647-44C6-A054-47314F504ABE}"/>
  </hyperlinks>
  <pageMargins left="0.25" right="0.25" top="0.25" bottom="0.25" header="0" footer="0"/>
  <pageSetup paperSize="5" scale="88" orientation="landscape"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48486-3424-4529-82CB-2D9C34EC7AEA}">
  <dimension ref="A1"/>
  <sheetViews>
    <sheetView topLeftCell="A4" zoomScale="70" zoomScaleNormal="70" workbookViewId="0"/>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11D3C-0389-4565-A7DF-ACDB13399B1F}">
  <dimension ref="D7:D54"/>
  <sheetViews>
    <sheetView workbookViewId="0">
      <selection activeCell="D25" sqref="D25:G38"/>
    </sheetView>
  </sheetViews>
  <sheetFormatPr defaultRowHeight="15" x14ac:dyDescent="0.25"/>
  <sheetData>
    <row r="7" spans="4:4" x14ac:dyDescent="0.25">
      <c r="D7" t="s">
        <v>0</v>
      </c>
    </row>
    <row r="8" spans="4:4" x14ac:dyDescent="0.25">
      <c r="D8" t="s">
        <v>1</v>
      </c>
    </row>
    <row r="9" spans="4:4" x14ac:dyDescent="0.25">
      <c r="D9" t="s">
        <v>2</v>
      </c>
    </row>
    <row r="10" spans="4:4" x14ac:dyDescent="0.25">
      <c r="D10" t="s">
        <v>3</v>
      </c>
    </row>
    <row r="11" spans="4:4" x14ac:dyDescent="0.25">
      <c r="D11" t="s">
        <v>4</v>
      </c>
    </row>
    <row r="12" spans="4:4" x14ac:dyDescent="0.25">
      <c r="D12" t="s">
        <v>5</v>
      </c>
    </row>
    <row r="13" spans="4:4" x14ac:dyDescent="0.25">
      <c r="D13" t="s">
        <v>6</v>
      </c>
    </row>
    <row r="14" spans="4:4" x14ac:dyDescent="0.25">
      <c r="D14" t="s">
        <v>7</v>
      </c>
    </row>
    <row r="15" spans="4:4" x14ac:dyDescent="0.25">
      <c r="D15" t="s">
        <v>8</v>
      </c>
    </row>
    <row r="16" spans="4:4" x14ac:dyDescent="0.25">
      <c r="D16" t="s">
        <v>9</v>
      </c>
    </row>
    <row r="17" spans="4:4" x14ac:dyDescent="0.25">
      <c r="D17" t="s">
        <v>10</v>
      </c>
    </row>
    <row r="18" spans="4:4" x14ac:dyDescent="0.25">
      <c r="D18" t="s">
        <v>11</v>
      </c>
    </row>
    <row r="19" spans="4:4" x14ac:dyDescent="0.25">
      <c r="D19" t="s">
        <v>12</v>
      </c>
    </row>
    <row r="20" spans="4:4" x14ac:dyDescent="0.25">
      <c r="D20" t="s">
        <v>13</v>
      </c>
    </row>
    <row r="21" spans="4:4" x14ac:dyDescent="0.25">
      <c r="D21" t="s">
        <v>14</v>
      </c>
    </row>
    <row r="22" spans="4:4" x14ac:dyDescent="0.25">
      <c r="D22" t="s">
        <v>15</v>
      </c>
    </row>
    <row r="23" spans="4:4" x14ac:dyDescent="0.25">
      <c r="D23" t="s">
        <v>16</v>
      </c>
    </row>
    <row r="24" spans="4:4" x14ac:dyDescent="0.25">
      <c r="D24" t="s">
        <v>17</v>
      </c>
    </row>
    <row r="25" spans="4:4" x14ac:dyDescent="0.25">
      <c r="D25" t="s">
        <v>18</v>
      </c>
    </row>
    <row r="26" spans="4:4" x14ac:dyDescent="0.25">
      <c r="D26" t="s">
        <v>19</v>
      </c>
    </row>
    <row r="27" spans="4:4" x14ac:dyDescent="0.25">
      <c r="D27" t="s">
        <v>20</v>
      </c>
    </row>
    <row r="28" spans="4:4" x14ac:dyDescent="0.25">
      <c r="D28" t="s">
        <v>21</v>
      </c>
    </row>
    <row r="29" spans="4:4" x14ac:dyDescent="0.25">
      <c r="D29" t="s">
        <v>22</v>
      </c>
    </row>
    <row r="30" spans="4:4" x14ac:dyDescent="0.25">
      <c r="D30" t="s">
        <v>23</v>
      </c>
    </row>
    <row r="31" spans="4:4" x14ac:dyDescent="0.25">
      <c r="D31" t="s">
        <v>24</v>
      </c>
    </row>
    <row r="32" spans="4:4" x14ac:dyDescent="0.25">
      <c r="D32" t="s">
        <v>25</v>
      </c>
    </row>
    <row r="33" spans="4:4" x14ac:dyDescent="0.25">
      <c r="D33" t="s">
        <v>26</v>
      </c>
    </row>
    <row r="34" spans="4:4" x14ac:dyDescent="0.25">
      <c r="D34" t="s">
        <v>27</v>
      </c>
    </row>
    <row r="35" spans="4:4" x14ac:dyDescent="0.25">
      <c r="D35" t="s">
        <v>28</v>
      </c>
    </row>
    <row r="36" spans="4:4" x14ac:dyDescent="0.25">
      <c r="D36" t="s">
        <v>29</v>
      </c>
    </row>
    <row r="37" spans="4:4" x14ac:dyDescent="0.25">
      <c r="D37" t="s">
        <v>30</v>
      </c>
    </row>
    <row r="38" spans="4:4" x14ac:dyDescent="0.25">
      <c r="D38">
        <v>911</v>
      </c>
    </row>
    <row r="39" spans="4:4" x14ac:dyDescent="0.25">
      <c r="D39" t="s">
        <v>31</v>
      </c>
    </row>
    <row r="40" spans="4:4" x14ac:dyDescent="0.25">
      <c r="D40" t="s">
        <v>32</v>
      </c>
    </row>
    <row r="41" spans="4:4" x14ac:dyDescent="0.25">
      <c r="D41" t="s">
        <v>33</v>
      </c>
    </row>
    <row r="42" spans="4:4" x14ac:dyDescent="0.25">
      <c r="D42" t="s">
        <v>34</v>
      </c>
    </row>
    <row r="43" spans="4:4" x14ac:dyDescent="0.25">
      <c r="D43">
        <v>16</v>
      </c>
    </row>
    <row r="44" spans="4:4" x14ac:dyDescent="0.25">
      <c r="D44">
        <v>16</v>
      </c>
    </row>
    <row r="45" spans="4:4" x14ac:dyDescent="0.25">
      <c r="D45">
        <v>68</v>
      </c>
    </row>
    <row r="46" spans="4:4" x14ac:dyDescent="0.25">
      <c r="D46">
        <v>78</v>
      </c>
    </row>
    <row r="47" spans="4:4" x14ac:dyDescent="0.25">
      <c r="D47" t="s">
        <v>35</v>
      </c>
    </row>
    <row r="48" spans="4:4" x14ac:dyDescent="0.25">
      <c r="D48">
        <v>14</v>
      </c>
    </row>
    <row r="49" spans="4:4" x14ac:dyDescent="0.25">
      <c r="D49">
        <v>9</v>
      </c>
    </row>
    <row r="50" spans="4:4" x14ac:dyDescent="0.25">
      <c r="D50">
        <v>6</v>
      </c>
    </row>
    <row r="51" spans="4:4" x14ac:dyDescent="0.25">
      <c r="D51">
        <v>68</v>
      </c>
    </row>
    <row r="52" spans="4:4" x14ac:dyDescent="0.25">
      <c r="D52" t="s">
        <v>36</v>
      </c>
    </row>
    <row r="53" spans="4:4" x14ac:dyDescent="0.25">
      <c r="D53">
        <v>78</v>
      </c>
    </row>
    <row r="54" spans="4:4" x14ac:dyDescent="0.25">
      <c r="D54" t="s">
        <v>37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E568F-C6E8-4E16-BA1F-01953F2A96A2}">
  <dimension ref="A1"/>
  <sheetViews>
    <sheetView workbookViewId="0">
      <selection activeCell="A416" sqref="A416"/>
    </sheetView>
  </sheetViews>
  <sheetFormatPr defaultRowHeight="15" x14ac:dyDescent="0.25"/>
  <sheetData>
    <row r="1" spans="1:1" x14ac:dyDescent="0.25">
      <c r="A1" t="s">
        <v>145</v>
      </c>
    </row>
  </sheetData>
  <pageMargins left="0.7" right="0.7" top="0.75" bottom="0.75" header="0.3" footer="0.3"/>
  <pageSetup orientation="portrait" r:id="rId1"/>
  <drawing r:id="rId2"/>
  <legacyDrawing r:id="rId3"/>
  <oleObjects>
    <mc:AlternateContent xmlns:mc="http://schemas.openxmlformats.org/markup-compatibility/2006">
      <mc:Choice Requires="x14">
        <oleObject progId="Bitmap Image" shapeId="4097" r:id="rId4">
          <objectPr defaultSize="0" r:id="rId5">
            <anchor moveWithCells="1">
              <from>
                <xdr:col>0</xdr:col>
                <xdr:colOff>38100</xdr:colOff>
                <xdr:row>46</xdr:row>
                <xdr:rowOff>47625</xdr:rowOff>
              </from>
              <to>
                <xdr:col>39</xdr:col>
                <xdr:colOff>533400</xdr:colOff>
                <xdr:row>108</xdr:row>
                <xdr:rowOff>0</xdr:rowOff>
              </to>
            </anchor>
          </objectPr>
        </oleObject>
      </mc:Choice>
      <mc:Fallback>
        <oleObject progId="Bitmap Image" shapeId="4097" r:id="rId4"/>
      </mc:Fallback>
    </mc:AlternateContent>
    <mc:AlternateContent xmlns:mc="http://schemas.openxmlformats.org/markup-compatibility/2006">
      <mc:Choice Requires="x14">
        <oleObject progId="Packager Shell Object" shapeId="4099" r:id="rId6">
          <objectPr defaultSize="0" r:id="rId7">
            <anchor moveWithCells="1">
              <from>
                <xdr:col>0</xdr:col>
                <xdr:colOff>0</xdr:colOff>
                <xdr:row>65</xdr:row>
                <xdr:rowOff>0</xdr:rowOff>
              </from>
              <to>
                <xdr:col>5</xdr:col>
                <xdr:colOff>381000</xdr:colOff>
                <xdr:row>67</xdr:row>
                <xdr:rowOff>133350</xdr:rowOff>
              </to>
            </anchor>
          </objectPr>
        </oleObject>
      </mc:Choice>
      <mc:Fallback>
        <oleObject progId="Packager Shell Object" shapeId="4099" r:id="rId6"/>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Captain Bob's Handy Lake Chart</vt:lpstr>
      <vt:lpstr>Scanned</vt:lpstr>
      <vt:lpstr>Scanned OCR numbers</vt:lpstr>
      <vt:lpstr>Screenshots of measurments</vt:lpstr>
    </vt:vector>
  </TitlesOfParts>
  <Company>LakeCumberlandBoaters.com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Captain Bob's Handy Lake Chart</dc:title>
  <dc:subject>Lake Cumberland Mileage Chart and Contact info</dc:subject>
  <dc:creator>Eric Hillman</dc:creator>
  <cp:keywords>Lake Cumberland, Captain Bob, Lake Cumberland Boaters, Distance, Mileage</cp:keywords>
  <dc:description>Chart created by Bob Seelbach in the 2000s later to be published by Donald Forsythe in the Lake Cumberland Boating Guide Second Edition and then Updated in 2020 by Eric Hillman of Lake Cumberland Boaters.</dc:description>
  <cp:lastModifiedBy>Eric Hillman</cp:lastModifiedBy>
  <cp:lastPrinted>2021-05-15T01:54:56Z</cp:lastPrinted>
  <dcterms:created xsi:type="dcterms:W3CDTF">2020-07-22T18:08:55Z</dcterms:created>
  <dcterms:modified xsi:type="dcterms:W3CDTF">2021-05-15T02:15:45Z</dcterms:modified>
</cp:coreProperties>
</file>